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1gr102\Desktop\AÑO 2021\Rendición de Cuentas 2021\Matriz de seguimiento actividades de rendicion de cuentas\"/>
    </mc:Choice>
  </mc:AlternateContent>
  <bookViews>
    <workbookView xWindow="0" yWindow="0" windowWidth="28800" windowHeight="12435"/>
  </bookViews>
  <sheets>
    <sheet name="PAAC 2020- Rendicion de cuentas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V14" i="1" l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T11" i="1"/>
  <c r="U11" i="1" s="1"/>
  <c r="V11" i="1" s="1"/>
  <c r="T12" i="1"/>
  <c r="U12" i="1" s="1"/>
  <c r="V12" i="1" s="1"/>
  <c r="T13" i="1"/>
  <c r="U13" i="1" s="1"/>
  <c r="V13" i="1" s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10" i="1"/>
  <c r="U10" i="1" s="1"/>
  <c r="V10" i="1" s="1"/>
  <c r="Q39" i="1"/>
</calcChain>
</file>

<file path=xl/sharedStrings.xml><?xml version="1.0" encoding="utf-8"?>
<sst xmlns="http://schemas.openxmlformats.org/spreadsheetml/2006/main" count="223" uniqueCount="143">
  <si>
    <t>SUBRED INTEGRADA DE SERVICIOS DE SALUD SUR E.S.E</t>
  </si>
  <si>
    <t>PROCESO RESPONSABLE DE FORMULACIÓN</t>
  </si>
  <si>
    <t>PROCESO RESPONSABLE DE SEGUIMIENTO</t>
  </si>
  <si>
    <t>OBJETIVO GENERAL</t>
  </si>
  <si>
    <t>OBJETIVOS ESPECIFICOS</t>
  </si>
  <si>
    <t>*Mitigar posibles hechos de corrupción, dentro de cada proceso de la Subred Integrada de Servicios de Salud Sur E.S.E.
*Desarrollar y socializar lineamientos de transparencia de acuerdo a la Ley 1512 de 2014, decreto 103 de 2015 y normatividad vigente.  
*Mejorar en la atención prestada a los usuarios y/o ciudadanos.
*Promover el control ciudadano en la gestión publica.</t>
  </si>
  <si>
    <t>FECHA DE INICIO</t>
  </si>
  <si>
    <t>NOMBRE DE PLAN DE TRABAJO</t>
  </si>
  <si>
    <t>Oficina Asesora de Desarrollo Institucional - Oficina de Control Interno</t>
  </si>
  <si>
    <t>Nº</t>
  </si>
  <si>
    <t>COMPONENTE</t>
  </si>
  <si>
    <t>SUBCOMPONENTE</t>
  </si>
  <si>
    <t>ACTIVIDAD</t>
  </si>
  <si>
    <t>FECHA DE TERMINACIÓN</t>
  </si>
  <si>
    <t>PERIODICIDAD</t>
  </si>
  <si>
    <t>RESPONSABLE</t>
  </si>
  <si>
    <t>META</t>
  </si>
  <si>
    <t xml:space="preserve">PRODUCTO </t>
  </si>
  <si>
    <t>INDICADOR</t>
  </si>
  <si>
    <t>RENDICION DE CUENTAS</t>
  </si>
  <si>
    <t>Oficina Asesora de Desarrollo Institucional y Procesos que intervienen en cada componente</t>
  </si>
  <si>
    <t>Trimestral</t>
  </si>
  <si>
    <t xml:space="preserve">Desarrollar actividades en caminadas a prevenir posibles hechos de corrupción y mejorando  la atención al ciudadano , dentro de los procesos de la Subred Integrada de Servicios de Salud Sur E.S.E durante la vigencia del  2021. </t>
  </si>
  <si>
    <t>Plan Anticorrupción y Atención al Ciudadano 2021</t>
  </si>
  <si>
    <t>Direccionamiento Estratégico - Planeación Estratégica.</t>
  </si>
  <si>
    <t>Fases de Alistamiento</t>
  </si>
  <si>
    <t>Conformación del equipo líder</t>
  </si>
  <si>
    <t>Autodiagnóstico de rendición de cuentas</t>
  </si>
  <si>
    <t>Identificación de mapa de actores y grupos interesados.</t>
  </si>
  <si>
    <t>Diseño</t>
  </si>
  <si>
    <t xml:space="preserve">Estrategia de comunicación a través de medios y mecanismos que faciliten el acceso diferencial de diversas poblaciones </t>
  </si>
  <si>
    <t>Preparación</t>
  </si>
  <si>
    <t xml:space="preserve">
Diseñar la agenda para las jornadas de diálogo
</t>
  </si>
  <si>
    <t>Ejecución.</t>
  </si>
  <si>
    <t>Seguimiento y Monitoreo</t>
  </si>
  <si>
    <t>% de Cumplimiento del Tablero de control de acuerdo a las acciones definidas.</t>
  </si>
  <si>
    <t>Cumplimiento de los compromisos y retos propuestos frente al ejercicio de Rendicion de cuentas.</t>
  </si>
  <si>
    <t>Resultado de la Aplicación del concepto de las Cuatro "A"</t>
  </si>
  <si>
    <t>Definir el area y equipo técnico lider de Rendición de Cuentas.</t>
  </si>
  <si>
    <t xml:space="preserve">Anual </t>
  </si>
  <si>
    <t xml:space="preserve">Acta de Conformación y formación metodologica al Equipo Lider Rendición de Cuentas. </t>
  </si>
  <si>
    <t>Numero de actores y grupos de valor identificado para la actual Rendición de Cuentas.</t>
  </si>
  <si>
    <t xml:space="preserve">FODA Rendición de Cuentas. </t>
  </si>
  <si>
    <t>Matriz o documento de identificación analisis de necesidades de grupos de interes.</t>
  </si>
  <si>
    <t>Direccionamiento Estratégico - Planeación Estratégica.
Participación Comunitaria y Servicio al Ciudadano.</t>
  </si>
  <si>
    <t>Identificación de temas prioritarios y necesidades de Información para Rendición de Cuentas.</t>
  </si>
  <si>
    <t>Equipo Lider de Rendición de Cuentas</t>
  </si>
  <si>
    <t>Matriz de Estrategia de Rendición de Cuentas de la Vigencia actual y Matriz Cadena de valor para la elaboración de la estrategia de rendición de cuentas</t>
  </si>
  <si>
    <t>Direccionamiento Estratégico - Planeación Estratégica.
Participación Comunitaria y Servicio al Ciudadano.
Comunicación Estratégica.</t>
  </si>
  <si>
    <t xml:space="preserve">Documentos soportes de Propuesta de la estrategia de rendición de cuentas, aprobada y socializada a los grupos de Valor. </t>
  </si>
  <si>
    <t xml:space="preserve">Estratégia de Rendición de cuentas aprobada y socializada por los grupos de valor. </t>
  </si>
  <si>
    <t xml:space="preserve">Documentos soportes de resultado de la consulta de grupos de valor sobre la priorización de Información para Rendición de Cuentas. </t>
  </si>
  <si>
    <t>Informe publicado de rendición de cuentas para consulta de Grupos de Valor.</t>
  </si>
  <si>
    <t>Documento soporte de las peticiones realizadas por la ciudadania y/o grupos de  interes.</t>
  </si>
  <si>
    <t>Informe de Rendición de Cuentas, Publicado en los terminos de ley.</t>
  </si>
  <si>
    <t>Documento soporte de convocatoria de Rendición de Cuentas, de acuerdo a los terminos de ley.</t>
  </si>
  <si>
    <t>Cumplimiento de la Jornada de Dialogo Rendición de Cuentas.</t>
  </si>
  <si>
    <t>Jornada de Rendición de cuentas, con cumplimiento segun al agenda progranatica.</t>
  </si>
  <si>
    <t>Direccionamiento Estratégico.</t>
  </si>
  <si>
    <t>Documento Tablero de Control.</t>
  </si>
  <si>
    <t>% de Cumplimiento de los compromisos establecidos en los procesos de rendición de cuentas.</t>
  </si>
  <si>
    <t>Matriz de seguimiento de compromisos</t>
  </si>
  <si>
    <t>Matriz de acciones de mejora Rendición de Cuentas 2020.</t>
  </si>
  <si>
    <t>% Cumplimiento de las acciones de mejora de Rendicion de Cuentas 2020.</t>
  </si>
  <si>
    <t>Publicación del Documento Resultado de la Rendición de Cuentas 2020.</t>
  </si>
  <si>
    <t>Documento publicado.</t>
  </si>
  <si>
    <t>Lograr una evaluación efectiva del 90% de ejercicio de Rendición de Cuentas.</t>
  </si>
  <si>
    <t>% De cumplimeinto de evaluación de Rendición de Cuentas</t>
  </si>
  <si>
    <t>Comunicación soporte, de asignación del área líder de rendición de cuentas</t>
  </si>
  <si>
    <t>Soporte documental o virtual de capacitación aplicada a lideres de rendicion de cuentas</t>
  </si>
  <si>
    <t>Matriz de Autodiagnóstico de rendición de cuentas y documento de autoevaluación de enfoque de derechos humanos y paz.</t>
  </si>
  <si>
    <t xml:space="preserve">% de cumplimiento de la matriz autodiagnostico de rendicion de cuentas. </t>
  </si>
  <si>
    <t>Documento soporte de Comunicación a lideres de Procesos de resultados de Diagnostico y necesidades de Información, para rendición de cuentas.</t>
  </si>
  <si>
    <t>% de cumplimiento de las actividades descritas en la estrategia de Rendicion de Cuentas.</t>
  </si>
  <si>
    <t>% De cumplimiento Plan de Comunicaciones de Rendición de Cuentas.</t>
  </si>
  <si>
    <t>Información documentada de las peticiones de los cuidadanos y/o grupos de Valor en espacio concertado.</t>
  </si>
  <si>
    <t>Documento soporte de cumplimiento de la  agenda de Rendición de Cuentas.</t>
  </si>
  <si>
    <t>% Cumplimiento de las actividades descritas en agenda.</t>
  </si>
  <si>
    <t>Convocatoria pública de rendicion de cuentas en terminos de ley</t>
  </si>
  <si>
    <t>Diagostico de la aplicación de pregunas orientadoras para determinación de enfoque de derechos.</t>
  </si>
  <si>
    <t>Numero de necesidades de Información identificadas</t>
  </si>
  <si>
    <t>Un equipo tecnico Lider de Rendición de Cuentas.</t>
  </si>
  <si>
    <t>100%   del Equipo Lider, capacitado  y informado  frente a la Metodologia de Rendición de Cuentas.</t>
  </si>
  <si>
    <t>% De cumplimiento de capacitación y formación del equipo lider de Rendición de Cuentas.</t>
  </si>
  <si>
    <t xml:space="preserve">Linea de base del Autoevaluación enfoque de derechos humanos y paz en la rendicion de cuentas.  </t>
  </si>
  <si>
    <t>Un informe consolidado de necesidades de Infromación de Rendición de cuentas</t>
  </si>
  <si>
    <t>Un informe descriptico de actores y grupos de interés relevantes para el ejercicio de rendición de cuentas</t>
  </si>
  <si>
    <t>Un  Diagnostico actual del ejercicio de Rendición de Cuentas, con medición de los 5 entornos (Economia, Social, tecnologico, Cultural, Politico).</t>
  </si>
  <si>
    <t>Un Documento FODA Publicado.</t>
  </si>
  <si>
    <t>Un documento consolidado de  Identificación de temas prioritarios y necesidades de Información para el efectivo ejercicio de Rendición de Cuentas.</t>
  </si>
  <si>
    <t>90% de cumplimiento de las actividades de Gestión de la Estratégia de Rendición de Cuentas 2020.</t>
  </si>
  <si>
    <t>90% de Cumplimiento del Plan de Comunicaciones, donde se describa las buenas practicas de comunicación.</t>
  </si>
  <si>
    <t>Un documento de Validación y socialización con los grupos de interés la estrategia definida de rendición de cuentas formulada por la Subred Sur .E.S.E.</t>
  </si>
  <si>
    <t>Información Priorizada para Rendición de Cuentas.</t>
  </si>
  <si>
    <t>Una matriz  de definición de información priorizada por grupos de interes para ejercicio de  rendición de cuentas.</t>
  </si>
  <si>
    <t>Un  Informe publicado en pagina web, de gestión con enfoque basado en derechos humanos y paz.</t>
  </si>
  <si>
    <t>Un informe consolidado de las peticiones de los ciudadanos sobre los resultados y avances de la gestión para la garantía de los derechos humanos a su cargo.</t>
  </si>
  <si>
    <t>Una convocatoria Pública para el ejercicio de rendicion de cuentas,mediante los canales de comunicación definidos y la estrategia definida.</t>
  </si>
  <si>
    <t>Una matriz de aplicación bajo enfoque de las cuatro "A" de derechos humanos a la rendición de cuentas .</t>
  </si>
  <si>
    <t>100% de cumplimento de las actividades definidas en la agenda del ejercicio de Rendición de Cuentas para los cuidadanos.</t>
  </si>
  <si>
    <t>Una  ejercicio de Rendicion de Cuentas, siguiendo los parametros y actuvidades definidas.</t>
  </si>
  <si>
    <t>100% de Cumplimiento de actividades programaticas de Rendicion de Cuentas, medidas mediante herramienta Tablero de Control.</t>
  </si>
  <si>
    <t>100% de Cumplimiento de las acciones de seguimiento de los compromisos establecidos en los procesos de rendición de cuentas.</t>
  </si>
  <si>
    <t>100% de Cumplimiento  de las acciones de mejora, resultado de la evalaución del ejercicio de Rendición de Cuentas 2020.</t>
  </si>
  <si>
    <t xml:space="preserve">Una Publicación del Documento resultado de Rendición de Cuentas de facil acceso a los Grupos de Interes y  a la Comunidad </t>
  </si>
  <si>
    <t xml:space="preserve">
Asignar el área responsable de liderar la rendición de cuentas.
</t>
  </si>
  <si>
    <t>Capacitar el equipo líder de Rendición de Cuentas</t>
  </si>
  <si>
    <t>Identificar las dependencias y enlaces para la rendición de Cuentas</t>
  </si>
  <si>
    <t>Identifica de actores y grupos interesados</t>
  </si>
  <si>
    <t>Análizar de entorno previa al ejercicio de rendicion de cuentas.</t>
  </si>
  <si>
    <t>Identificar las necesidades de información y diálogo</t>
  </si>
  <si>
    <t>Identificar temas prioritarios para la rendición de cuentas</t>
  </si>
  <si>
    <t>Elaborar la estrategia de rendición de cuentas basada en enfoque de derechos y paz.</t>
  </si>
  <si>
    <t>Elaborar el componente de comunicaciones de la estrategia de rendición de cuentas</t>
  </si>
  <si>
    <t>Identificar Buenas prácticas sobre acciones de comunicación visual en espacios públicos</t>
  </si>
  <si>
    <t>Reralizar una Consulta participativa de la estrategia de rendición de cuentas</t>
  </si>
  <si>
    <t>Elaborar participativamente de la estrategia de rendición de cuentas</t>
  </si>
  <si>
    <t>Socializar la estrategia de rendición de cuentas</t>
  </si>
  <si>
    <t>Realizar Consulta a los grupos de interés, para definición de información priorizada.</t>
  </si>
  <si>
    <t>Elaborar del informe basado en derechos humanos y paz.</t>
  </si>
  <si>
    <t xml:space="preserve">Fortalecer el seguimiento de las peticiones de los cuidadanos sobre los avances en la gestión publica. </t>
  </si>
  <si>
    <t>Realizar convocatoria  de los actores y grupos de interés para participar en los espacios de rendición de cuentas</t>
  </si>
  <si>
    <t xml:space="preserve">Aplicar la  metodologica en el análisis el concepto de las cuatro “A” para guiar su argumentación desde el enfoque de derechos ( Asequibles, Accesibles, Aceptables, Adaptables). </t>
  </si>
  <si>
    <t>Realizar Jornadas de diálogo participativas</t>
  </si>
  <si>
    <t>Elaborar  tablero de control</t>
  </si>
  <si>
    <t>Medir el Cumplimiento de seguimiento de compromisos</t>
  </si>
  <si>
    <t>Realizar Plan de mejora a los posibles acciones identificadas a mejorar.</t>
  </si>
  <si>
    <t>Retroalimentar de resultados de la rendición de cuentas a los grupos de interés</t>
  </si>
  <si>
    <t>Realizar Evaluación interna de enfoque de derechos humanos y paz.</t>
  </si>
  <si>
    <t>Realizar Evaluación participacitiva de la estrategia de rendición de cuentas</t>
  </si>
  <si>
    <t xml:space="preserve">PLAN ANTICORRUPCIÓN Y ATENCIÓN AL CIUDADANO 2021 - ANEXO 1 - SEGUIMIENTO ACCIONES DE RENDICION DE CUENTAS </t>
  </si>
  <si>
    <t xml:space="preserve">PESO DEL INDICADOR </t>
  </si>
  <si>
    <t xml:space="preserve">Numerador </t>
  </si>
  <si>
    <t xml:space="preserve">Denominador </t>
  </si>
  <si>
    <t>Resultado</t>
  </si>
  <si>
    <t>Peso de Cumplimiento</t>
  </si>
  <si>
    <t>Soporte y Evidencia.</t>
  </si>
  <si>
    <t>Oficio No. xxxx Firmado por el Dr. Luis Fernando Pineda Avila - Gerente Delegando el Equipo Tecnico de Rendición de Cuentas y donde se asigna al  proceso de direccionamiento estrategico como area lider del ejercicio de Rendición de Cuentas 2020.</t>
  </si>
  <si>
    <t>80% de cumplimiento de matriz de autodiagnostico de  Rendición de cuentas.</t>
  </si>
  <si>
    <t>Resultado de Autodiagbnostico del 86,5%</t>
  </si>
  <si>
    <t>Capacitación realizada el dia 18 de enero de 2020 al Equipo Lider de Rendición de Cuentas.</t>
  </si>
  <si>
    <t>Asignar el área responsable de liderar la rendición de cuentas</t>
  </si>
  <si>
    <t>No.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</si>
</sst>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C00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1">
    <xf numFmtId="0" fontId="0" fillId="0" borderId="0" xfId="0"/>
    <xf numFmtId="0" fontId="2" fillId="5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9" fontId="6" fillId="6" borderId="36" xfId="1" applyFont="1" applyFill="1" applyBorder="1" applyAlignment="1">
      <alignment horizontal="center" vertical="center"/>
    </xf>
    <xf numFmtId="9" fontId="8" fillId="0" borderId="36" xfId="0" applyNumberFormat="1" applyFont="1" applyBorder="1" applyAlignment="1">
      <alignment horizontal="center" vertical="center"/>
    </xf>
    <xf numFmtId="164" fontId="2" fillId="5" borderId="34" xfId="0" applyNumberFormat="1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1" fontId="7" fillId="5" borderId="37" xfId="0" applyNumberFormat="1" applyFont="1" applyFill="1" applyBorder="1" applyAlignment="1">
      <alignment horizontal="center" vertical="center"/>
    </xf>
    <xf numFmtId="10" fontId="6" fillId="0" borderId="36" xfId="0" applyNumberFormat="1" applyFont="1" applyBorder="1" applyAlignment="1">
      <alignment horizontal="center" vertical="center"/>
    </xf>
    <xf numFmtId="14" fontId="2" fillId="5" borderId="19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4" fontId="2" fillId="5" borderId="18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14" fontId="2" fillId="5" borderId="17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7" borderId="42" xfId="0" applyFont="1" applyFill="1" applyBorder="1" applyAlignment="1" applyProtection="1">
      <alignment horizontal="center" vertical="center" wrapText="1"/>
    </xf>
    <xf numFmtId="0" fontId="1" fillId="7" borderId="47" xfId="0" applyFont="1" applyFill="1" applyBorder="1" applyAlignment="1" applyProtection="1">
      <alignment horizontal="center" vertical="center" wrapText="1"/>
    </xf>
    <xf numFmtId="0" fontId="1" fillId="7" borderId="43" xfId="0" applyFont="1" applyFill="1" applyBorder="1" applyAlignment="1" applyProtection="1">
      <alignment horizontal="center" vertical="center" wrapText="1"/>
    </xf>
    <xf numFmtId="0" fontId="1" fillId="7" borderId="39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164" fontId="2" fillId="5" borderId="46" xfId="0" applyNumberFormat="1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/>
    </xf>
    <xf numFmtId="1" fontId="7" fillId="5" borderId="52" xfId="0" applyNumberFormat="1" applyFont="1" applyFill="1" applyBorder="1" applyAlignment="1">
      <alignment horizontal="center" vertical="center"/>
    </xf>
    <xf numFmtId="9" fontId="6" fillId="6" borderId="53" xfId="1" applyFont="1" applyFill="1" applyBorder="1" applyAlignment="1">
      <alignment horizontal="center" vertical="center"/>
    </xf>
    <xf numFmtId="9" fontId="8" fillId="0" borderId="53" xfId="0" applyNumberFormat="1" applyFont="1" applyBorder="1" applyAlignment="1">
      <alignment horizontal="center" vertical="center"/>
    </xf>
    <xf numFmtId="10" fontId="6" fillId="0" borderId="53" xfId="0" applyNumberFormat="1" applyFont="1" applyBorder="1" applyAlignment="1">
      <alignment horizontal="center" vertical="center"/>
    </xf>
    <xf numFmtId="10" fontId="6" fillId="0" borderId="55" xfId="0" applyNumberFormat="1" applyFont="1" applyBorder="1" applyAlignment="1">
      <alignment horizontal="center" vertical="center"/>
    </xf>
    <xf numFmtId="0" fontId="1" fillId="7" borderId="56" xfId="0" applyFont="1" applyFill="1" applyBorder="1" applyAlignment="1" applyProtection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164" fontId="2" fillId="5" borderId="13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9" fontId="8" fillId="0" borderId="55" xfId="0" applyNumberFormat="1" applyFont="1" applyBorder="1" applyAlignment="1">
      <alignment horizontal="center" vertical="center"/>
    </xf>
    <xf numFmtId="0" fontId="1" fillId="7" borderId="57" xfId="0" applyFont="1" applyFill="1" applyBorder="1" applyAlignment="1" applyProtection="1">
      <alignment horizontal="center" vertical="center" wrapText="1"/>
    </xf>
    <xf numFmtId="10" fontId="6" fillId="0" borderId="8" xfId="0" applyNumberFormat="1" applyFont="1" applyBorder="1" applyAlignment="1">
      <alignment horizontal="center" vertical="center"/>
    </xf>
    <xf numFmtId="0" fontId="1" fillId="7" borderId="43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>
      <alignment vertical="center" wrapText="1"/>
    </xf>
    <xf numFmtId="0" fontId="0" fillId="0" borderId="0" xfId="0" applyAlignment="1"/>
    <xf numFmtId="0" fontId="2" fillId="5" borderId="7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left" vertical="center" wrapText="1"/>
    </xf>
    <xf numFmtId="0" fontId="4" fillId="5" borderId="21" xfId="0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9" fontId="6" fillId="6" borderId="58" xfId="1" applyFont="1" applyFill="1" applyBorder="1" applyAlignment="1">
      <alignment horizontal="center" vertical="center"/>
    </xf>
    <xf numFmtId="9" fontId="6" fillId="6" borderId="36" xfId="1" applyFont="1" applyFill="1" applyBorder="1" applyAlignment="1">
      <alignment horizontal="center" vertical="center"/>
    </xf>
    <xf numFmtId="9" fontId="8" fillId="0" borderId="58" xfId="0" applyNumberFormat="1" applyFont="1" applyBorder="1" applyAlignment="1">
      <alignment horizontal="center" vertical="center"/>
    </xf>
    <xf numFmtId="9" fontId="8" fillId="0" borderId="36" xfId="0" applyNumberFormat="1" applyFont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1" fontId="7" fillId="5" borderId="58" xfId="0" applyNumberFormat="1" applyFont="1" applyFill="1" applyBorder="1" applyAlignment="1">
      <alignment horizontal="center" vertical="center"/>
    </xf>
    <xf numFmtId="1" fontId="7" fillId="5" borderId="36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horizontal="left" vertical="center" wrapText="1"/>
    </xf>
    <xf numFmtId="14" fontId="2" fillId="5" borderId="7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 applyProtection="1">
      <alignment horizontal="left" vertical="center" wrapText="1"/>
    </xf>
    <xf numFmtId="0" fontId="4" fillId="5" borderId="17" xfId="0" applyFont="1" applyFill="1" applyBorder="1" applyAlignment="1" applyProtection="1">
      <alignment horizontal="left" vertical="center" wrapText="1"/>
    </xf>
    <xf numFmtId="14" fontId="2" fillId="5" borderId="9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4" fontId="2" fillId="5" borderId="17" xfId="0" applyNumberFormat="1" applyFont="1" applyFill="1" applyBorder="1" applyAlignment="1">
      <alignment horizontal="center" vertical="center"/>
    </xf>
    <xf numFmtId="14" fontId="2" fillId="5" borderId="24" xfId="0" applyNumberFormat="1" applyFont="1" applyFill="1" applyBorder="1" applyAlignment="1">
      <alignment horizontal="center" vertical="center"/>
    </xf>
    <xf numFmtId="14" fontId="2" fillId="5" borderId="17" xfId="0" applyNumberFormat="1" applyFont="1" applyFill="1" applyBorder="1" applyAlignment="1">
      <alignment horizontal="center" vertical="center" wrapText="1"/>
    </xf>
    <xf numFmtId="14" fontId="2" fillId="5" borderId="24" xfId="0" applyNumberFormat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4" fillId="5" borderId="26" xfId="0" applyFont="1" applyFill="1" applyBorder="1" applyAlignment="1" applyProtection="1">
      <alignment horizontal="left" vertical="center" wrapText="1"/>
    </xf>
    <xf numFmtId="0" fontId="4" fillId="5" borderId="11" xfId="0" applyFont="1" applyFill="1" applyBorder="1" applyAlignment="1" applyProtection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 wrapText="1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6">
    <dxf>
      <fill>
        <patternFill patternType="solid">
          <fgColor theme="9"/>
          <bgColor theme="9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9"/>
  <sheetViews>
    <sheetView tabSelected="1" view="pageBreakPreview" topLeftCell="D1" zoomScale="55" zoomScaleNormal="55" zoomScaleSheetLayoutView="55" workbookViewId="0">
      <selection activeCell="N14" sqref="N14"/>
    </sheetView>
  </sheetViews>
  <sheetFormatPr baseColWidth="10" defaultColWidth="11.375" defaultRowHeight="15" x14ac:dyDescent="0.2"/>
  <cols>
    <col min="1" max="1" width="1.875" style="2" customWidth="1"/>
    <col min="2" max="2" width="26.125" style="2" customWidth="1"/>
    <col min="3" max="3" width="15.75" style="2" customWidth="1"/>
    <col min="4" max="4" width="4.375" style="2" customWidth="1"/>
    <col min="5" max="5" width="26.375" style="2" customWidth="1"/>
    <col min="6" max="6" width="14.125" style="3" customWidth="1"/>
    <col min="7" max="7" width="24.375" style="2" customWidth="1"/>
    <col min="8" max="8" width="13" style="2" customWidth="1"/>
    <col min="9" max="9" width="16.125" style="2" customWidth="1"/>
    <col min="10" max="10" width="18.125" style="2" customWidth="1"/>
    <col min="11" max="11" width="19.875" style="2" customWidth="1"/>
    <col min="12" max="12" width="11.375" style="3" customWidth="1"/>
    <col min="13" max="13" width="35.25" style="3" customWidth="1"/>
    <col min="14" max="14" width="45.375" style="4" customWidth="1"/>
    <col min="15" max="15" width="36.875" style="4" customWidth="1"/>
    <col min="16" max="16" width="48.5" style="4" customWidth="1"/>
    <col min="17" max="17" width="16.75" style="7" customWidth="1"/>
    <col min="18" max="18" width="15.5" style="1" customWidth="1"/>
    <col min="19" max="19" width="17" style="1" bestFit="1" customWidth="1"/>
    <col min="20" max="20" width="15.5" style="1" customWidth="1"/>
    <col min="21" max="21" width="17.375" style="1" bestFit="1" customWidth="1"/>
    <col min="22" max="22" width="15.5" style="1" customWidth="1"/>
    <col min="23" max="23" width="48.5" style="4" customWidth="1"/>
    <col min="24" max="46" width="11.375" style="1"/>
    <col min="47" max="16384" width="11.375" style="2"/>
  </cols>
  <sheetData>
    <row r="1" spans="2:46" ht="15.75" thickBot="1" x14ac:dyDescent="0.25"/>
    <row r="2" spans="2:46" ht="40.5" customHeight="1" thickBot="1" x14ac:dyDescent="0.25"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3"/>
    </row>
    <row r="3" spans="2:46" ht="57" customHeight="1" thickBot="1" x14ac:dyDescent="0.25">
      <c r="B3" s="134" t="s">
        <v>130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6"/>
    </row>
    <row r="4" spans="2:46" ht="75.75" customHeight="1" thickBot="1" x14ac:dyDescent="0.25">
      <c r="B4" s="101" t="s">
        <v>7</v>
      </c>
      <c r="C4" s="102"/>
      <c r="D4" s="109" t="s">
        <v>23</v>
      </c>
      <c r="E4" s="109"/>
      <c r="F4" s="109"/>
      <c r="G4" s="39" t="s">
        <v>3</v>
      </c>
      <c r="H4" s="137" t="s">
        <v>22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9"/>
    </row>
    <row r="5" spans="2:46" ht="48" customHeight="1" x14ac:dyDescent="0.2">
      <c r="B5" s="103" t="s">
        <v>1</v>
      </c>
      <c r="C5" s="104"/>
      <c r="D5" s="110" t="s">
        <v>20</v>
      </c>
      <c r="E5" s="110"/>
      <c r="F5" s="110"/>
      <c r="G5" s="112" t="s">
        <v>4</v>
      </c>
      <c r="H5" s="140" t="s">
        <v>5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2"/>
    </row>
    <row r="6" spans="2:46" ht="30" customHeight="1" x14ac:dyDescent="0.2">
      <c r="B6" s="105" t="s">
        <v>2</v>
      </c>
      <c r="C6" s="106"/>
      <c r="D6" s="110" t="s">
        <v>8</v>
      </c>
      <c r="E6" s="110"/>
      <c r="F6" s="110"/>
      <c r="G6" s="112"/>
      <c r="H6" s="140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2"/>
    </row>
    <row r="7" spans="2:46" ht="27" customHeight="1" thickBot="1" x14ac:dyDescent="0.25">
      <c r="B7" s="107"/>
      <c r="C7" s="108"/>
      <c r="D7" s="111"/>
      <c r="E7" s="111"/>
      <c r="F7" s="111"/>
      <c r="G7" s="113"/>
      <c r="H7" s="143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5"/>
    </row>
    <row r="8" spans="2:46" ht="33" customHeight="1" thickBot="1" x14ac:dyDescent="0.25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/>
    </row>
    <row r="9" spans="2:46" s="6" customFormat="1" ht="83.25" customHeight="1" thickBot="1" x14ac:dyDescent="0.3">
      <c r="B9" s="35" t="s">
        <v>9</v>
      </c>
      <c r="C9" s="99" t="s">
        <v>10</v>
      </c>
      <c r="D9" s="99"/>
      <c r="E9" s="36" t="s">
        <v>11</v>
      </c>
      <c r="F9" s="99" t="s">
        <v>12</v>
      </c>
      <c r="G9" s="99"/>
      <c r="H9" s="99"/>
      <c r="I9" s="37" t="s">
        <v>6</v>
      </c>
      <c r="J9" s="37" t="s">
        <v>13</v>
      </c>
      <c r="K9" s="37" t="s">
        <v>14</v>
      </c>
      <c r="L9" s="99" t="s">
        <v>15</v>
      </c>
      <c r="M9" s="99"/>
      <c r="N9" s="37" t="s">
        <v>16</v>
      </c>
      <c r="O9" s="37" t="s">
        <v>17</v>
      </c>
      <c r="P9" s="36" t="s">
        <v>18</v>
      </c>
      <c r="Q9" s="38" t="s">
        <v>131</v>
      </c>
      <c r="R9" s="38" t="s">
        <v>132</v>
      </c>
      <c r="S9" s="38" t="s">
        <v>133</v>
      </c>
      <c r="T9" s="38" t="s">
        <v>134</v>
      </c>
      <c r="U9" s="38" t="s">
        <v>135</v>
      </c>
      <c r="V9" s="54" t="s">
        <v>134</v>
      </c>
      <c r="W9" s="49" t="s">
        <v>136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2:46" ht="71.25" customHeight="1" x14ac:dyDescent="0.2">
      <c r="B10" s="34">
        <v>1</v>
      </c>
      <c r="C10" s="114" t="s">
        <v>19</v>
      </c>
      <c r="D10" s="81"/>
      <c r="E10" s="117" t="s">
        <v>25</v>
      </c>
      <c r="F10" s="100" t="s">
        <v>105</v>
      </c>
      <c r="G10" s="100"/>
      <c r="H10" s="100"/>
      <c r="I10" s="24">
        <v>44197</v>
      </c>
      <c r="J10" s="24">
        <v>44227</v>
      </c>
      <c r="K10" s="25" t="s">
        <v>39</v>
      </c>
      <c r="L10" s="85" t="s">
        <v>24</v>
      </c>
      <c r="M10" s="85"/>
      <c r="N10" s="25" t="s">
        <v>38</v>
      </c>
      <c r="O10" s="50" t="s">
        <v>68</v>
      </c>
      <c r="P10" s="25" t="s">
        <v>81</v>
      </c>
      <c r="Q10" s="51">
        <v>3.5999999999999997E-2</v>
      </c>
      <c r="R10" s="12">
        <v>1</v>
      </c>
      <c r="S10" s="12">
        <v>1</v>
      </c>
      <c r="T10" s="9">
        <f>+R10/S10*R10</f>
        <v>1</v>
      </c>
      <c r="U10" s="53">
        <f>+T10</f>
        <v>1</v>
      </c>
      <c r="V10" s="55">
        <f>+Q10*U10</f>
        <v>3.5999999999999997E-2</v>
      </c>
      <c r="W10" s="72" t="s">
        <v>137</v>
      </c>
    </row>
    <row r="11" spans="2:46" ht="71.25" customHeight="1" x14ac:dyDescent="0.2">
      <c r="B11" s="32">
        <v>2</v>
      </c>
      <c r="C11" s="114"/>
      <c r="D11" s="81"/>
      <c r="E11" s="118"/>
      <c r="F11" s="120" t="s">
        <v>26</v>
      </c>
      <c r="G11" s="120"/>
      <c r="H11" s="120"/>
      <c r="I11" s="19">
        <v>44197</v>
      </c>
      <c r="J11" s="19">
        <v>44227</v>
      </c>
      <c r="K11" s="20" t="s">
        <v>39</v>
      </c>
      <c r="L11" s="70" t="s">
        <v>24</v>
      </c>
      <c r="M11" s="70"/>
      <c r="N11" s="72" t="s">
        <v>82</v>
      </c>
      <c r="O11" s="21" t="s">
        <v>40</v>
      </c>
      <c r="P11" s="81" t="s">
        <v>83</v>
      </c>
      <c r="Q11" s="11">
        <v>3.5999999999999997E-2</v>
      </c>
      <c r="R11" s="13">
        <v>1</v>
      </c>
      <c r="S11" s="14">
        <v>1</v>
      </c>
      <c r="T11" s="9">
        <f t="shared" ref="T11:T38" si="0">+R11/S11*R11</f>
        <v>1</v>
      </c>
      <c r="U11" s="10">
        <f t="shared" ref="U11:U38" si="1">+T11</f>
        <v>1</v>
      </c>
      <c r="V11" s="48">
        <f t="shared" ref="V11:V38" si="2">+Q11*U11</f>
        <v>3.5999999999999997E-2</v>
      </c>
      <c r="W11" s="72"/>
    </row>
    <row r="12" spans="2:46" ht="71.25" customHeight="1" x14ac:dyDescent="0.2">
      <c r="B12" s="32">
        <v>3</v>
      </c>
      <c r="C12" s="114"/>
      <c r="D12" s="81"/>
      <c r="E12" s="118"/>
      <c r="F12" s="120" t="s">
        <v>106</v>
      </c>
      <c r="G12" s="120"/>
      <c r="H12" s="120"/>
      <c r="I12" s="19">
        <v>44197</v>
      </c>
      <c r="J12" s="22">
        <v>44286</v>
      </c>
      <c r="K12" s="20" t="s">
        <v>21</v>
      </c>
      <c r="L12" s="70" t="s">
        <v>24</v>
      </c>
      <c r="M12" s="70"/>
      <c r="N12" s="72"/>
      <c r="O12" s="21" t="s">
        <v>69</v>
      </c>
      <c r="P12" s="82"/>
      <c r="Q12" s="11">
        <v>3.5999999999999997E-2</v>
      </c>
      <c r="R12" s="13">
        <v>1</v>
      </c>
      <c r="S12" s="14">
        <v>1</v>
      </c>
      <c r="T12" s="9">
        <f t="shared" si="0"/>
        <v>1</v>
      </c>
      <c r="U12" s="10">
        <f t="shared" si="1"/>
        <v>1</v>
      </c>
      <c r="V12" s="15">
        <f t="shared" si="2"/>
        <v>3.5999999999999997E-2</v>
      </c>
      <c r="W12" s="52" t="s">
        <v>140</v>
      </c>
    </row>
    <row r="13" spans="2:46" ht="71.25" customHeight="1" x14ac:dyDescent="0.2">
      <c r="B13" s="32">
        <v>4</v>
      </c>
      <c r="C13" s="114"/>
      <c r="D13" s="81"/>
      <c r="E13" s="118"/>
      <c r="F13" s="120" t="s">
        <v>27</v>
      </c>
      <c r="G13" s="120"/>
      <c r="H13" s="120"/>
      <c r="I13" s="19">
        <v>44197</v>
      </c>
      <c r="J13" s="19">
        <v>44255</v>
      </c>
      <c r="K13" s="20" t="s">
        <v>39</v>
      </c>
      <c r="L13" s="70" t="s">
        <v>24</v>
      </c>
      <c r="M13" s="70"/>
      <c r="N13" s="20" t="s">
        <v>138</v>
      </c>
      <c r="O13" s="71" t="s">
        <v>70</v>
      </c>
      <c r="P13" s="83" t="s">
        <v>71</v>
      </c>
      <c r="Q13" s="11">
        <v>3.5999999999999997E-2</v>
      </c>
      <c r="R13" s="77">
        <v>1</v>
      </c>
      <c r="S13" s="79">
        <v>1</v>
      </c>
      <c r="T13" s="73">
        <f t="shared" si="0"/>
        <v>1</v>
      </c>
      <c r="U13" s="75">
        <f t="shared" si="1"/>
        <v>1</v>
      </c>
      <c r="V13" s="15">
        <f t="shared" si="2"/>
        <v>3.5999999999999997E-2</v>
      </c>
      <c r="W13" s="149" t="s">
        <v>139</v>
      </c>
    </row>
    <row r="14" spans="2:46" ht="71.25" customHeight="1" x14ac:dyDescent="0.2">
      <c r="B14" s="32">
        <v>5</v>
      </c>
      <c r="C14" s="114"/>
      <c r="D14" s="81"/>
      <c r="E14" s="118"/>
      <c r="F14" s="120"/>
      <c r="G14" s="120"/>
      <c r="H14" s="120"/>
      <c r="I14" s="19">
        <v>44197</v>
      </c>
      <c r="J14" s="19">
        <v>44255</v>
      </c>
      <c r="K14" s="20" t="s">
        <v>39</v>
      </c>
      <c r="L14" s="70" t="s">
        <v>24</v>
      </c>
      <c r="M14" s="70"/>
      <c r="N14" s="20" t="s">
        <v>84</v>
      </c>
      <c r="O14" s="71"/>
      <c r="P14" s="82"/>
      <c r="Q14" s="11">
        <v>3.5999999999999997E-2</v>
      </c>
      <c r="R14" s="78"/>
      <c r="S14" s="80"/>
      <c r="T14" s="74"/>
      <c r="U14" s="76"/>
      <c r="V14" s="15">
        <f t="shared" si="2"/>
        <v>0</v>
      </c>
      <c r="W14" s="150"/>
    </row>
    <row r="15" spans="2:46" ht="90" customHeight="1" x14ac:dyDescent="0.2">
      <c r="B15" s="32">
        <v>6</v>
      </c>
      <c r="C15" s="114"/>
      <c r="D15" s="81"/>
      <c r="E15" s="118"/>
      <c r="F15" s="120" t="s">
        <v>107</v>
      </c>
      <c r="G15" s="120"/>
      <c r="H15" s="120"/>
      <c r="I15" s="19">
        <v>44197</v>
      </c>
      <c r="J15" s="19">
        <v>44227</v>
      </c>
      <c r="K15" s="20" t="s">
        <v>39</v>
      </c>
      <c r="L15" s="70" t="s">
        <v>24</v>
      </c>
      <c r="M15" s="70"/>
      <c r="N15" s="20" t="s">
        <v>85</v>
      </c>
      <c r="O15" s="21" t="s">
        <v>72</v>
      </c>
      <c r="P15" s="23" t="s">
        <v>80</v>
      </c>
      <c r="Q15" s="11">
        <v>3.5999999999999997E-2</v>
      </c>
      <c r="R15" s="13"/>
      <c r="S15" s="14"/>
      <c r="T15" s="9" t="e">
        <f t="shared" si="0"/>
        <v>#DIV/0!</v>
      </c>
      <c r="U15" s="10" t="e">
        <f t="shared" si="1"/>
        <v>#DIV/0!</v>
      </c>
      <c r="V15" s="15" t="e">
        <f t="shared" si="2"/>
        <v>#DIV/0!</v>
      </c>
      <c r="W15" s="40"/>
    </row>
    <row r="16" spans="2:46" ht="71.25" customHeight="1" x14ac:dyDescent="0.2">
      <c r="B16" s="32">
        <v>7</v>
      </c>
      <c r="C16" s="114"/>
      <c r="D16" s="81"/>
      <c r="E16" s="118"/>
      <c r="F16" s="120" t="s">
        <v>108</v>
      </c>
      <c r="G16" s="120"/>
      <c r="H16" s="120"/>
      <c r="I16" s="19">
        <v>44197</v>
      </c>
      <c r="J16" s="19">
        <v>44227</v>
      </c>
      <c r="K16" s="20" t="s">
        <v>39</v>
      </c>
      <c r="L16" s="70" t="s">
        <v>46</v>
      </c>
      <c r="M16" s="70"/>
      <c r="N16" s="20" t="s">
        <v>86</v>
      </c>
      <c r="O16" s="21" t="s">
        <v>28</v>
      </c>
      <c r="P16" s="23" t="s">
        <v>41</v>
      </c>
      <c r="Q16" s="11">
        <v>3.5999999999999997E-2</v>
      </c>
      <c r="R16" s="13"/>
      <c r="S16" s="14"/>
      <c r="T16" s="9" t="e">
        <f t="shared" si="0"/>
        <v>#DIV/0!</v>
      </c>
      <c r="U16" s="10" t="e">
        <f t="shared" si="1"/>
        <v>#DIV/0!</v>
      </c>
      <c r="V16" s="15" t="e">
        <f t="shared" si="2"/>
        <v>#DIV/0!</v>
      </c>
      <c r="W16" s="40"/>
    </row>
    <row r="17" spans="2:23" ht="108" customHeight="1" x14ac:dyDescent="0.2">
      <c r="B17" s="32">
        <v>8</v>
      </c>
      <c r="C17" s="114"/>
      <c r="D17" s="81"/>
      <c r="E17" s="118"/>
      <c r="F17" s="120" t="s">
        <v>109</v>
      </c>
      <c r="G17" s="120"/>
      <c r="H17" s="120"/>
      <c r="I17" s="19">
        <v>44197</v>
      </c>
      <c r="J17" s="19">
        <v>44286</v>
      </c>
      <c r="K17" s="20" t="s">
        <v>39</v>
      </c>
      <c r="L17" s="70" t="s">
        <v>46</v>
      </c>
      <c r="M17" s="70"/>
      <c r="N17" s="20" t="s">
        <v>87</v>
      </c>
      <c r="O17" s="21" t="s">
        <v>42</v>
      </c>
      <c r="P17" s="23" t="s">
        <v>88</v>
      </c>
      <c r="Q17" s="11">
        <v>3.5999999999999997E-2</v>
      </c>
      <c r="R17" s="13"/>
      <c r="S17" s="14"/>
      <c r="T17" s="9" t="e">
        <f t="shared" si="0"/>
        <v>#DIV/0!</v>
      </c>
      <c r="U17" s="10" t="e">
        <f t="shared" si="1"/>
        <v>#DIV/0!</v>
      </c>
      <c r="V17" s="15" t="e">
        <f t="shared" si="2"/>
        <v>#DIV/0!</v>
      </c>
      <c r="W17" s="40"/>
    </row>
    <row r="18" spans="2:23" ht="56.25" customHeight="1" x14ac:dyDescent="0.2">
      <c r="B18" s="32">
        <v>9</v>
      </c>
      <c r="C18" s="114"/>
      <c r="D18" s="81"/>
      <c r="E18" s="118"/>
      <c r="F18" s="120" t="s">
        <v>111</v>
      </c>
      <c r="G18" s="120"/>
      <c r="H18" s="120"/>
      <c r="I18" s="86">
        <v>44197</v>
      </c>
      <c r="J18" s="86">
        <v>44286</v>
      </c>
      <c r="K18" s="72" t="s">
        <v>39</v>
      </c>
      <c r="L18" s="70" t="s">
        <v>46</v>
      </c>
      <c r="M18" s="70"/>
      <c r="N18" s="72" t="s">
        <v>89</v>
      </c>
      <c r="O18" s="71" t="s">
        <v>43</v>
      </c>
      <c r="P18" s="83" t="s">
        <v>45</v>
      </c>
      <c r="Q18" s="11">
        <v>3.5999999999999997E-2</v>
      </c>
      <c r="R18" s="13"/>
      <c r="S18" s="14"/>
      <c r="T18" s="9" t="e">
        <f t="shared" si="0"/>
        <v>#DIV/0!</v>
      </c>
      <c r="U18" s="10" t="e">
        <f t="shared" si="1"/>
        <v>#DIV/0!</v>
      </c>
      <c r="V18" s="15" t="e">
        <f t="shared" si="2"/>
        <v>#DIV/0!</v>
      </c>
      <c r="W18" s="151"/>
    </row>
    <row r="19" spans="2:23" ht="69" customHeight="1" thickBot="1" x14ac:dyDescent="0.25">
      <c r="B19" s="32">
        <v>10</v>
      </c>
      <c r="C19" s="114"/>
      <c r="D19" s="81"/>
      <c r="E19" s="119"/>
      <c r="F19" s="126" t="s">
        <v>110</v>
      </c>
      <c r="G19" s="126"/>
      <c r="H19" s="126"/>
      <c r="I19" s="89"/>
      <c r="J19" s="89"/>
      <c r="K19" s="92"/>
      <c r="L19" s="91"/>
      <c r="M19" s="91"/>
      <c r="N19" s="92"/>
      <c r="O19" s="90"/>
      <c r="P19" s="81"/>
      <c r="Q19" s="11">
        <v>3.5999999999999997E-2</v>
      </c>
      <c r="R19" s="13"/>
      <c r="S19" s="14"/>
      <c r="T19" s="9" t="e">
        <f t="shared" si="0"/>
        <v>#DIV/0!</v>
      </c>
      <c r="U19" s="10" t="e">
        <f t="shared" si="1"/>
        <v>#DIV/0!</v>
      </c>
      <c r="V19" s="15" t="e">
        <f t="shared" si="2"/>
        <v>#DIV/0!</v>
      </c>
      <c r="W19" s="152"/>
    </row>
    <row r="20" spans="2:23" ht="84" customHeight="1" x14ac:dyDescent="0.2">
      <c r="B20" s="32">
        <v>11</v>
      </c>
      <c r="C20" s="114"/>
      <c r="D20" s="81"/>
      <c r="E20" s="117" t="s">
        <v>29</v>
      </c>
      <c r="F20" s="125" t="s">
        <v>112</v>
      </c>
      <c r="G20" s="125"/>
      <c r="H20" s="125"/>
      <c r="I20" s="24">
        <v>44197</v>
      </c>
      <c r="J20" s="24">
        <v>44286</v>
      </c>
      <c r="K20" s="25" t="s">
        <v>39</v>
      </c>
      <c r="L20" s="85" t="s">
        <v>46</v>
      </c>
      <c r="M20" s="85"/>
      <c r="N20" s="25" t="s">
        <v>90</v>
      </c>
      <c r="O20" s="25" t="s">
        <v>47</v>
      </c>
      <c r="P20" s="26" t="s">
        <v>73</v>
      </c>
      <c r="Q20" s="11">
        <v>3.5999999999999997E-2</v>
      </c>
      <c r="R20" s="13"/>
      <c r="S20" s="14"/>
      <c r="T20" s="9" t="e">
        <f t="shared" si="0"/>
        <v>#DIV/0!</v>
      </c>
      <c r="U20" s="10" t="e">
        <f t="shared" si="1"/>
        <v>#DIV/0!</v>
      </c>
      <c r="V20" s="15" t="e">
        <f t="shared" si="2"/>
        <v>#DIV/0!</v>
      </c>
      <c r="W20" s="18"/>
    </row>
    <row r="21" spans="2:23" ht="61.5" customHeight="1" x14ac:dyDescent="0.2">
      <c r="B21" s="32">
        <v>12</v>
      </c>
      <c r="C21" s="114"/>
      <c r="D21" s="81"/>
      <c r="E21" s="118"/>
      <c r="F21" s="120" t="s">
        <v>113</v>
      </c>
      <c r="G21" s="120"/>
      <c r="H21" s="120"/>
      <c r="I21" s="86">
        <v>44197</v>
      </c>
      <c r="J21" s="86">
        <v>44286</v>
      </c>
      <c r="K21" s="72" t="s">
        <v>39</v>
      </c>
      <c r="L21" s="70" t="s">
        <v>48</v>
      </c>
      <c r="M21" s="70"/>
      <c r="N21" s="72" t="s">
        <v>91</v>
      </c>
      <c r="O21" s="72" t="s">
        <v>30</v>
      </c>
      <c r="P21" s="64" t="s">
        <v>74</v>
      </c>
      <c r="Q21" s="11">
        <v>3.5999999999999997E-2</v>
      </c>
      <c r="R21" s="13"/>
      <c r="S21" s="14"/>
      <c r="T21" s="9" t="e">
        <f t="shared" si="0"/>
        <v>#DIV/0!</v>
      </c>
      <c r="U21" s="10" t="e">
        <f t="shared" si="1"/>
        <v>#DIV/0!</v>
      </c>
      <c r="V21" s="15" t="e">
        <f t="shared" si="2"/>
        <v>#DIV/0!</v>
      </c>
      <c r="W21" s="71"/>
    </row>
    <row r="22" spans="2:23" ht="55.5" customHeight="1" x14ac:dyDescent="0.2">
      <c r="B22" s="32">
        <v>13</v>
      </c>
      <c r="C22" s="114"/>
      <c r="D22" s="81"/>
      <c r="E22" s="118"/>
      <c r="F22" s="120" t="s">
        <v>114</v>
      </c>
      <c r="G22" s="120"/>
      <c r="H22" s="120"/>
      <c r="I22" s="86"/>
      <c r="J22" s="86"/>
      <c r="K22" s="72"/>
      <c r="L22" s="70"/>
      <c r="M22" s="70"/>
      <c r="N22" s="72"/>
      <c r="O22" s="72"/>
      <c r="P22" s="64"/>
      <c r="Q22" s="11">
        <v>3.5999999999999997E-2</v>
      </c>
      <c r="R22" s="13"/>
      <c r="S22" s="14"/>
      <c r="T22" s="9" t="e">
        <f t="shared" si="0"/>
        <v>#DIV/0!</v>
      </c>
      <c r="U22" s="10" t="e">
        <f t="shared" si="1"/>
        <v>#DIV/0!</v>
      </c>
      <c r="V22" s="15" t="e">
        <f t="shared" si="2"/>
        <v>#DIV/0!</v>
      </c>
      <c r="W22" s="71"/>
    </row>
    <row r="23" spans="2:23" ht="60" customHeight="1" x14ac:dyDescent="0.2">
      <c r="B23" s="32">
        <v>14</v>
      </c>
      <c r="C23" s="114"/>
      <c r="D23" s="81"/>
      <c r="E23" s="118"/>
      <c r="F23" s="120" t="s">
        <v>115</v>
      </c>
      <c r="G23" s="120"/>
      <c r="H23" s="120"/>
      <c r="I23" s="19">
        <v>44197</v>
      </c>
      <c r="J23" s="19">
        <v>44286</v>
      </c>
      <c r="K23" s="20" t="s">
        <v>39</v>
      </c>
      <c r="L23" s="70" t="s">
        <v>46</v>
      </c>
      <c r="M23" s="70"/>
      <c r="N23" s="72" t="s">
        <v>92</v>
      </c>
      <c r="O23" s="72" t="s">
        <v>49</v>
      </c>
      <c r="P23" s="64" t="s">
        <v>50</v>
      </c>
      <c r="Q23" s="11">
        <v>3.5999999999999997E-2</v>
      </c>
      <c r="R23" s="13"/>
      <c r="S23" s="14"/>
      <c r="T23" s="9" t="e">
        <f t="shared" si="0"/>
        <v>#DIV/0!</v>
      </c>
      <c r="U23" s="10" t="e">
        <f t="shared" si="1"/>
        <v>#DIV/0!</v>
      </c>
      <c r="V23" s="15" t="e">
        <f t="shared" si="2"/>
        <v>#DIV/0!</v>
      </c>
      <c r="W23" s="71"/>
    </row>
    <row r="24" spans="2:23" ht="53.25" customHeight="1" x14ac:dyDescent="0.2">
      <c r="B24" s="32">
        <v>15</v>
      </c>
      <c r="C24" s="114"/>
      <c r="D24" s="81"/>
      <c r="E24" s="118"/>
      <c r="F24" s="120" t="s">
        <v>116</v>
      </c>
      <c r="G24" s="120"/>
      <c r="H24" s="120"/>
      <c r="I24" s="19">
        <v>44197</v>
      </c>
      <c r="J24" s="19">
        <v>44286</v>
      </c>
      <c r="K24" s="20" t="s">
        <v>39</v>
      </c>
      <c r="L24" s="70" t="s">
        <v>46</v>
      </c>
      <c r="M24" s="70"/>
      <c r="N24" s="72"/>
      <c r="O24" s="72"/>
      <c r="P24" s="64"/>
      <c r="Q24" s="11">
        <v>3.5999999999999997E-2</v>
      </c>
      <c r="R24" s="13"/>
      <c r="S24" s="14"/>
      <c r="T24" s="9" t="e">
        <f t="shared" si="0"/>
        <v>#DIV/0!</v>
      </c>
      <c r="U24" s="10" t="e">
        <f t="shared" si="1"/>
        <v>#DIV/0!</v>
      </c>
      <c r="V24" s="15" t="e">
        <f t="shared" si="2"/>
        <v>#DIV/0!</v>
      </c>
      <c r="W24" s="71"/>
    </row>
    <row r="25" spans="2:23" ht="51.75" customHeight="1" thickBot="1" x14ac:dyDescent="0.25">
      <c r="B25" s="32">
        <v>16</v>
      </c>
      <c r="C25" s="114"/>
      <c r="D25" s="81"/>
      <c r="E25" s="154"/>
      <c r="F25" s="128" t="s">
        <v>117</v>
      </c>
      <c r="G25" s="128"/>
      <c r="H25" s="128"/>
      <c r="I25" s="27">
        <v>44197</v>
      </c>
      <c r="J25" s="27">
        <v>44286</v>
      </c>
      <c r="K25" s="28" t="s">
        <v>39</v>
      </c>
      <c r="L25" s="88" t="s">
        <v>46</v>
      </c>
      <c r="M25" s="88"/>
      <c r="N25" s="93"/>
      <c r="O25" s="93"/>
      <c r="P25" s="65"/>
      <c r="Q25" s="11">
        <v>3.5999999999999997E-2</v>
      </c>
      <c r="R25" s="13"/>
      <c r="S25" s="14"/>
      <c r="T25" s="9" t="e">
        <f t="shared" si="0"/>
        <v>#DIV/0!</v>
      </c>
      <c r="U25" s="10" t="e">
        <f t="shared" si="1"/>
        <v>#DIV/0!</v>
      </c>
      <c r="V25" s="15" t="e">
        <f t="shared" si="2"/>
        <v>#DIV/0!</v>
      </c>
      <c r="W25" s="129"/>
    </row>
    <row r="26" spans="2:23" ht="84.75" customHeight="1" x14ac:dyDescent="0.2">
      <c r="B26" s="32">
        <v>17</v>
      </c>
      <c r="C26" s="114"/>
      <c r="D26" s="81"/>
      <c r="E26" s="153" t="s">
        <v>31</v>
      </c>
      <c r="F26" s="127" t="s">
        <v>118</v>
      </c>
      <c r="G26" s="127"/>
      <c r="H26" s="127"/>
      <c r="I26" s="16">
        <v>44197</v>
      </c>
      <c r="J26" s="16">
        <v>44286</v>
      </c>
      <c r="K26" s="17" t="s">
        <v>39</v>
      </c>
      <c r="L26" s="66" t="s">
        <v>48</v>
      </c>
      <c r="M26" s="67"/>
      <c r="N26" s="17" t="s">
        <v>94</v>
      </c>
      <c r="O26" s="17" t="s">
        <v>51</v>
      </c>
      <c r="P26" s="26" t="s">
        <v>93</v>
      </c>
      <c r="Q26" s="11">
        <v>3.5999999999999997E-2</v>
      </c>
      <c r="R26" s="13"/>
      <c r="S26" s="14"/>
      <c r="T26" s="9" t="e">
        <f t="shared" si="0"/>
        <v>#DIV/0!</v>
      </c>
      <c r="U26" s="10" t="e">
        <f t="shared" si="1"/>
        <v>#DIV/0!</v>
      </c>
      <c r="V26" s="15" t="e">
        <f t="shared" si="2"/>
        <v>#DIV/0!</v>
      </c>
      <c r="W26" s="18"/>
    </row>
    <row r="27" spans="2:23" ht="69" customHeight="1" x14ac:dyDescent="0.2">
      <c r="B27" s="32">
        <v>18</v>
      </c>
      <c r="C27" s="114"/>
      <c r="D27" s="81"/>
      <c r="E27" s="118"/>
      <c r="F27" s="120" t="s">
        <v>119</v>
      </c>
      <c r="G27" s="120"/>
      <c r="H27" s="120"/>
      <c r="I27" s="19">
        <v>44197</v>
      </c>
      <c r="J27" s="19">
        <v>44286</v>
      </c>
      <c r="K27" s="20" t="s">
        <v>39</v>
      </c>
      <c r="L27" s="68" t="s">
        <v>46</v>
      </c>
      <c r="M27" s="69"/>
      <c r="N27" s="20" t="s">
        <v>95</v>
      </c>
      <c r="O27" s="20" t="s">
        <v>52</v>
      </c>
      <c r="P27" s="29" t="s">
        <v>54</v>
      </c>
      <c r="Q27" s="11">
        <v>3.5999999999999997E-2</v>
      </c>
      <c r="R27" s="13"/>
      <c r="S27" s="14"/>
      <c r="T27" s="9" t="e">
        <f t="shared" si="0"/>
        <v>#DIV/0!</v>
      </c>
      <c r="U27" s="10" t="e">
        <f t="shared" si="1"/>
        <v>#DIV/0!</v>
      </c>
      <c r="V27" s="15" t="e">
        <f t="shared" si="2"/>
        <v>#DIV/0!</v>
      </c>
      <c r="W27" s="21"/>
    </row>
    <row r="28" spans="2:23" ht="117.75" customHeight="1" x14ac:dyDescent="0.2">
      <c r="B28" s="32">
        <v>19</v>
      </c>
      <c r="C28" s="114"/>
      <c r="D28" s="81"/>
      <c r="E28" s="118"/>
      <c r="F28" s="120" t="s">
        <v>120</v>
      </c>
      <c r="G28" s="120"/>
      <c r="H28" s="120"/>
      <c r="I28" s="19">
        <v>44197</v>
      </c>
      <c r="J28" s="19">
        <v>44286</v>
      </c>
      <c r="K28" s="20" t="s">
        <v>39</v>
      </c>
      <c r="L28" s="68" t="s">
        <v>48</v>
      </c>
      <c r="M28" s="69"/>
      <c r="N28" s="20" t="s">
        <v>96</v>
      </c>
      <c r="O28" s="20" t="s">
        <v>53</v>
      </c>
      <c r="P28" s="29" t="s">
        <v>75</v>
      </c>
      <c r="Q28" s="11">
        <v>3.5999999999999997E-2</v>
      </c>
      <c r="R28" s="13"/>
      <c r="S28" s="14"/>
      <c r="T28" s="9" t="e">
        <f t="shared" si="0"/>
        <v>#DIV/0!</v>
      </c>
      <c r="U28" s="10" t="e">
        <f t="shared" si="1"/>
        <v>#DIV/0!</v>
      </c>
      <c r="V28" s="15" t="e">
        <f t="shared" si="2"/>
        <v>#DIV/0!</v>
      </c>
      <c r="W28" s="21"/>
    </row>
    <row r="29" spans="2:23" ht="90.75" customHeight="1" thickBot="1" x14ac:dyDescent="0.25">
      <c r="B29" s="32">
        <v>20</v>
      </c>
      <c r="C29" s="114"/>
      <c r="D29" s="81"/>
      <c r="E29" s="118"/>
      <c r="F29" s="120" t="s">
        <v>121</v>
      </c>
      <c r="G29" s="120"/>
      <c r="H29" s="120"/>
      <c r="I29" s="19">
        <v>44197</v>
      </c>
      <c r="J29" s="19">
        <v>44286</v>
      </c>
      <c r="K29" s="20" t="s">
        <v>39</v>
      </c>
      <c r="L29" s="68" t="s">
        <v>48</v>
      </c>
      <c r="M29" s="69"/>
      <c r="N29" s="20" t="s">
        <v>97</v>
      </c>
      <c r="O29" s="20" t="s">
        <v>55</v>
      </c>
      <c r="P29" s="29" t="s">
        <v>78</v>
      </c>
      <c r="Q29" s="11">
        <v>3.5999999999999997E-2</v>
      </c>
      <c r="R29" s="13"/>
      <c r="S29" s="14"/>
      <c r="T29" s="9" t="e">
        <f t="shared" si="0"/>
        <v>#DIV/0!</v>
      </c>
      <c r="U29" s="10" t="e">
        <f t="shared" si="1"/>
        <v>#DIV/0!</v>
      </c>
      <c r="V29" s="15" t="e">
        <f t="shared" si="2"/>
        <v>#DIV/0!</v>
      </c>
      <c r="W29" s="21"/>
    </row>
    <row r="30" spans="2:23" ht="103.5" customHeight="1" thickBot="1" x14ac:dyDescent="0.25">
      <c r="B30" s="32">
        <v>21</v>
      </c>
      <c r="C30" s="114"/>
      <c r="D30" s="81"/>
      <c r="E30" s="154"/>
      <c r="F30" s="128" t="s">
        <v>122</v>
      </c>
      <c r="G30" s="128"/>
      <c r="H30" s="128"/>
      <c r="I30" s="27">
        <v>44197</v>
      </c>
      <c r="J30" s="27">
        <v>44286</v>
      </c>
      <c r="K30" s="28" t="s">
        <v>39</v>
      </c>
      <c r="L30" s="87" t="s">
        <v>46</v>
      </c>
      <c r="M30" s="87"/>
      <c r="N30" s="28" t="s">
        <v>98</v>
      </c>
      <c r="O30" s="28" t="s">
        <v>37</v>
      </c>
      <c r="P30" s="30" t="s">
        <v>79</v>
      </c>
      <c r="Q30" s="11">
        <v>3.5999999999999997E-2</v>
      </c>
      <c r="R30" s="13"/>
      <c r="S30" s="14"/>
      <c r="T30" s="9" t="e">
        <f t="shared" si="0"/>
        <v>#DIV/0!</v>
      </c>
      <c r="U30" s="10" t="e">
        <f t="shared" si="1"/>
        <v>#DIV/0!</v>
      </c>
      <c r="V30" s="15" t="e">
        <f t="shared" si="2"/>
        <v>#DIV/0!</v>
      </c>
      <c r="W30" s="41"/>
    </row>
    <row r="31" spans="2:23" ht="71.25" customHeight="1" x14ac:dyDescent="0.2">
      <c r="B31" s="32">
        <v>22</v>
      </c>
      <c r="C31" s="114"/>
      <c r="D31" s="81"/>
      <c r="E31" s="153" t="s">
        <v>33</v>
      </c>
      <c r="F31" s="127" t="s">
        <v>32</v>
      </c>
      <c r="G31" s="127"/>
      <c r="H31" s="127"/>
      <c r="I31" s="16">
        <v>44197</v>
      </c>
      <c r="J31" s="16">
        <v>44286</v>
      </c>
      <c r="K31" s="17" t="s">
        <v>39</v>
      </c>
      <c r="L31" s="87" t="s">
        <v>46</v>
      </c>
      <c r="M31" s="87"/>
      <c r="N31" s="17" t="s">
        <v>99</v>
      </c>
      <c r="O31" s="17" t="s">
        <v>76</v>
      </c>
      <c r="P31" s="26" t="s">
        <v>77</v>
      </c>
      <c r="Q31" s="11">
        <v>3.5999999999999997E-2</v>
      </c>
      <c r="R31" s="13"/>
      <c r="S31" s="14"/>
      <c r="T31" s="9" t="e">
        <f t="shared" si="0"/>
        <v>#DIV/0!</v>
      </c>
      <c r="U31" s="10" t="e">
        <f t="shared" si="1"/>
        <v>#DIV/0!</v>
      </c>
      <c r="V31" s="15" t="e">
        <f t="shared" si="2"/>
        <v>#DIV/0!</v>
      </c>
      <c r="W31" s="18"/>
    </row>
    <row r="32" spans="2:23" ht="71.25" customHeight="1" x14ac:dyDescent="0.2">
      <c r="B32" s="32">
        <v>23</v>
      </c>
      <c r="C32" s="114"/>
      <c r="D32" s="81"/>
      <c r="E32" s="118"/>
      <c r="F32" s="120" t="s">
        <v>123</v>
      </c>
      <c r="G32" s="120"/>
      <c r="H32" s="120"/>
      <c r="I32" s="19">
        <v>44197</v>
      </c>
      <c r="J32" s="19">
        <v>44286</v>
      </c>
      <c r="K32" s="20" t="s">
        <v>39</v>
      </c>
      <c r="L32" s="70" t="s">
        <v>46</v>
      </c>
      <c r="M32" s="70"/>
      <c r="N32" s="20" t="s">
        <v>100</v>
      </c>
      <c r="O32" s="20" t="s">
        <v>56</v>
      </c>
      <c r="P32" s="29" t="s">
        <v>57</v>
      </c>
      <c r="Q32" s="11">
        <v>3.5999999999999997E-2</v>
      </c>
      <c r="R32" s="13"/>
      <c r="S32" s="14"/>
      <c r="T32" s="9" t="e">
        <f t="shared" si="0"/>
        <v>#DIV/0!</v>
      </c>
      <c r="U32" s="10" t="e">
        <f t="shared" si="1"/>
        <v>#DIV/0!</v>
      </c>
      <c r="V32" s="15" t="e">
        <f t="shared" si="2"/>
        <v>#DIV/0!</v>
      </c>
      <c r="W32" s="21"/>
    </row>
    <row r="33" spans="2:23" ht="71.25" customHeight="1" thickBot="1" x14ac:dyDescent="0.25">
      <c r="B33" s="32">
        <v>24</v>
      </c>
      <c r="C33" s="114"/>
      <c r="D33" s="81"/>
      <c r="E33" s="154"/>
      <c r="F33" s="128" t="s">
        <v>124</v>
      </c>
      <c r="G33" s="128"/>
      <c r="H33" s="128"/>
      <c r="I33" s="27">
        <v>44197</v>
      </c>
      <c r="J33" s="27">
        <v>44286</v>
      </c>
      <c r="K33" s="28" t="s">
        <v>39</v>
      </c>
      <c r="L33" s="88" t="s">
        <v>58</v>
      </c>
      <c r="M33" s="88"/>
      <c r="N33" s="28" t="s">
        <v>101</v>
      </c>
      <c r="O33" s="28" t="s">
        <v>59</v>
      </c>
      <c r="P33" s="30" t="s">
        <v>35</v>
      </c>
      <c r="Q33" s="11">
        <v>3.5999999999999997E-2</v>
      </c>
      <c r="R33" s="13"/>
      <c r="S33" s="14"/>
      <c r="T33" s="9" t="e">
        <f t="shared" si="0"/>
        <v>#DIV/0!</v>
      </c>
      <c r="U33" s="10" t="e">
        <f t="shared" si="1"/>
        <v>#DIV/0!</v>
      </c>
      <c r="V33" s="15" t="e">
        <f t="shared" si="2"/>
        <v>#DIV/0!</v>
      </c>
      <c r="W33" s="41"/>
    </row>
    <row r="34" spans="2:23" ht="71.25" customHeight="1" x14ac:dyDescent="0.2">
      <c r="B34" s="32">
        <v>25</v>
      </c>
      <c r="C34" s="114"/>
      <c r="D34" s="81"/>
      <c r="E34" s="153" t="s">
        <v>34</v>
      </c>
      <c r="F34" s="127" t="s">
        <v>125</v>
      </c>
      <c r="G34" s="127"/>
      <c r="H34" s="127"/>
      <c r="I34" s="16">
        <v>44286</v>
      </c>
      <c r="J34" s="31">
        <v>44561</v>
      </c>
      <c r="K34" s="17" t="s">
        <v>39</v>
      </c>
      <c r="L34" s="87" t="s">
        <v>46</v>
      </c>
      <c r="M34" s="87"/>
      <c r="N34" s="17" t="s">
        <v>102</v>
      </c>
      <c r="O34" s="17" t="s">
        <v>61</v>
      </c>
      <c r="P34" s="26" t="s">
        <v>60</v>
      </c>
      <c r="Q34" s="11">
        <v>3.5999999999999997E-2</v>
      </c>
      <c r="R34" s="13"/>
      <c r="S34" s="14"/>
      <c r="T34" s="9" t="e">
        <f t="shared" si="0"/>
        <v>#DIV/0!</v>
      </c>
      <c r="U34" s="10" t="e">
        <f t="shared" si="1"/>
        <v>#DIV/0!</v>
      </c>
      <c r="V34" s="15" t="e">
        <f t="shared" si="2"/>
        <v>#DIV/0!</v>
      </c>
      <c r="W34" s="18"/>
    </row>
    <row r="35" spans="2:23" ht="71.25" customHeight="1" x14ac:dyDescent="0.2">
      <c r="B35" s="32">
        <v>26</v>
      </c>
      <c r="C35" s="114"/>
      <c r="D35" s="81"/>
      <c r="E35" s="118"/>
      <c r="F35" s="120" t="s">
        <v>126</v>
      </c>
      <c r="G35" s="120"/>
      <c r="H35" s="120"/>
      <c r="I35" s="19">
        <v>44286</v>
      </c>
      <c r="J35" s="22">
        <v>44561</v>
      </c>
      <c r="K35" s="20" t="s">
        <v>39</v>
      </c>
      <c r="L35" s="70" t="s">
        <v>46</v>
      </c>
      <c r="M35" s="70"/>
      <c r="N35" s="20" t="s">
        <v>103</v>
      </c>
      <c r="O35" s="20" t="s">
        <v>62</v>
      </c>
      <c r="P35" s="29" t="s">
        <v>63</v>
      </c>
      <c r="Q35" s="11">
        <v>3.5999999999999997E-2</v>
      </c>
      <c r="R35" s="13"/>
      <c r="S35" s="14"/>
      <c r="T35" s="9" t="e">
        <f t="shared" si="0"/>
        <v>#DIV/0!</v>
      </c>
      <c r="U35" s="10" t="e">
        <f t="shared" si="1"/>
        <v>#DIV/0!</v>
      </c>
      <c r="V35" s="15" t="e">
        <f t="shared" si="2"/>
        <v>#DIV/0!</v>
      </c>
      <c r="W35" s="21"/>
    </row>
    <row r="36" spans="2:23" ht="71.25" customHeight="1" x14ac:dyDescent="0.2">
      <c r="B36" s="32">
        <v>27</v>
      </c>
      <c r="C36" s="114"/>
      <c r="D36" s="81"/>
      <c r="E36" s="118"/>
      <c r="F36" s="72" t="s">
        <v>127</v>
      </c>
      <c r="G36" s="72"/>
      <c r="H36" s="72"/>
      <c r="I36" s="19">
        <v>44286</v>
      </c>
      <c r="J36" s="22">
        <v>44346</v>
      </c>
      <c r="K36" s="20" t="s">
        <v>39</v>
      </c>
      <c r="L36" s="70" t="s">
        <v>44</v>
      </c>
      <c r="M36" s="70"/>
      <c r="N36" s="20" t="s">
        <v>104</v>
      </c>
      <c r="O36" s="20" t="s">
        <v>64</v>
      </c>
      <c r="P36" s="29" t="s">
        <v>65</v>
      </c>
      <c r="Q36" s="11">
        <v>3.5999999999999997E-2</v>
      </c>
      <c r="R36" s="13"/>
      <c r="S36" s="14"/>
      <c r="T36" s="9" t="e">
        <f t="shared" si="0"/>
        <v>#DIV/0!</v>
      </c>
      <c r="U36" s="10" t="e">
        <f t="shared" si="1"/>
        <v>#DIV/0!</v>
      </c>
      <c r="V36" s="15" t="e">
        <f t="shared" si="2"/>
        <v>#DIV/0!</v>
      </c>
      <c r="W36" s="21"/>
    </row>
    <row r="37" spans="2:23" ht="71.25" customHeight="1" x14ac:dyDescent="0.2">
      <c r="B37" s="32">
        <v>28</v>
      </c>
      <c r="C37" s="114"/>
      <c r="D37" s="81"/>
      <c r="E37" s="118"/>
      <c r="F37" s="72" t="s">
        <v>128</v>
      </c>
      <c r="G37" s="72"/>
      <c r="H37" s="72"/>
      <c r="I37" s="94">
        <v>44286</v>
      </c>
      <c r="J37" s="96">
        <v>44346</v>
      </c>
      <c r="K37" s="93" t="s">
        <v>39</v>
      </c>
      <c r="L37" s="121" t="s">
        <v>46</v>
      </c>
      <c r="M37" s="122"/>
      <c r="N37" s="93" t="s">
        <v>66</v>
      </c>
      <c r="O37" s="93" t="s">
        <v>36</v>
      </c>
      <c r="P37" s="65" t="s">
        <v>67</v>
      </c>
      <c r="Q37" s="11">
        <v>3.5999999999999997E-2</v>
      </c>
      <c r="R37" s="13"/>
      <c r="S37" s="14"/>
      <c r="T37" s="9" t="e">
        <f t="shared" si="0"/>
        <v>#DIV/0!</v>
      </c>
      <c r="U37" s="10" t="e">
        <f t="shared" si="1"/>
        <v>#DIV/0!</v>
      </c>
      <c r="V37" s="15" t="e">
        <f t="shared" si="2"/>
        <v>#DIV/0!</v>
      </c>
      <c r="W37" s="129"/>
    </row>
    <row r="38" spans="2:23" ht="71.25" customHeight="1" thickBot="1" x14ac:dyDescent="0.25">
      <c r="B38" s="33">
        <v>29</v>
      </c>
      <c r="C38" s="115"/>
      <c r="D38" s="116"/>
      <c r="E38" s="119"/>
      <c r="F38" s="126" t="s">
        <v>129</v>
      </c>
      <c r="G38" s="126"/>
      <c r="H38" s="126"/>
      <c r="I38" s="95"/>
      <c r="J38" s="97"/>
      <c r="K38" s="98"/>
      <c r="L38" s="123"/>
      <c r="M38" s="124"/>
      <c r="N38" s="98"/>
      <c r="O38" s="98"/>
      <c r="P38" s="84"/>
      <c r="Q38" s="42">
        <v>3.5999999999999997E-2</v>
      </c>
      <c r="R38" s="43"/>
      <c r="S38" s="44"/>
      <c r="T38" s="45" t="e">
        <f t="shared" si="0"/>
        <v>#DIV/0!</v>
      </c>
      <c r="U38" s="46" t="e">
        <f t="shared" si="1"/>
        <v>#DIV/0!</v>
      </c>
      <c r="V38" s="47" t="e">
        <f t="shared" si="2"/>
        <v>#DIV/0!</v>
      </c>
      <c r="W38" s="130"/>
    </row>
    <row r="39" spans="2:23" ht="36.75" customHeight="1" x14ac:dyDescent="0.2">
      <c r="Q39" s="8">
        <f>SUM(Q10:Q38)</f>
        <v>1.0440000000000003</v>
      </c>
    </row>
  </sheetData>
  <mergeCells count="110">
    <mergeCell ref="W23:W25"/>
    <mergeCell ref="W37:W38"/>
    <mergeCell ref="B2:W2"/>
    <mergeCell ref="B3:W3"/>
    <mergeCell ref="H4:W4"/>
    <mergeCell ref="H5:W7"/>
    <mergeCell ref="B8:W8"/>
    <mergeCell ref="W10:W11"/>
    <mergeCell ref="W13:W14"/>
    <mergeCell ref="W18:W19"/>
    <mergeCell ref="W21:W22"/>
    <mergeCell ref="F37:H37"/>
    <mergeCell ref="F38:H38"/>
    <mergeCell ref="E34:E38"/>
    <mergeCell ref="E31:E33"/>
    <mergeCell ref="O21:O22"/>
    <mergeCell ref="F23:H23"/>
    <mergeCell ref="F24:H24"/>
    <mergeCell ref="F25:H25"/>
    <mergeCell ref="F26:H26"/>
    <mergeCell ref="E20:E25"/>
    <mergeCell ref="F27:H27"/>
    <mergeCell ref="E26:E30"/>
    <mergeCell ref="F36:H36"/>
    <mergeCell ref="F21:H21"/>
    <mergeCell ref="F22:H22"/>
    <mergeCell ref="F28:H28"/>
    <mergeCell ref="F31:H31"/>
    <mergeCell ref="F32:H32"/>
    <mergeCell ref="F33:H33"/>
    <mergeCell ref="F34:H34"/>
    <mergeCell ref="N37:N38"/>
    <mergeCell ref="F30:H30"/>
    <mergeCell ref="F11:H11"/>
    <mergeCell ref="F12:H12"/>
    <mergeCell ref="F15:H15"/>
    <mergeCell ref="F17:H17"/>
    <mergeCell ref="F18:H18"/>
    <mergeCell ref="F20:H20"/>
    <mergeCell ref="F16:H16"/>
    <mergeCell ref="F13:H14"/>
    <mergeCell ref="F19:H19"/>
    <mergeCell ref="I37:I38"/>
    <mergeCell ref="J37:J38"/>
    <mergeCell ref="K37:K38"/>
    <mergeCell ref="C9:D9"/>
    <mergeCell ref="F10:H10"/>
    <mergeCell ref="L10:M10"/>
    <mergeCell ref="B4:C4"/>
    <mergeCell ref="B5:C5"/>
    <mergeCell ref="B6:C7"/>
    <mergeCell ref="D4:F4"/>
    <mergeCell ref="D5:F5"/>
    <mergeCell ref="L9:M9"/>
    <mergeCell ref="F9:H9"/>
    <mergeCell ref="D6:F7"/>
    <mergeCell ref="G5:G7"/>
    <mergeCell ref="C10:D38"/>
    <mergeCell ref="L13:M13"/>
    <mergeCell ref="L12:M12"/>
    <mergeCell ref="E10:E19"/>
    <mergeCell ref="F35:H35"/>
    <mergeCell ref="K18:K19"/>
    <mergeCell ref="F29:H29"/>
    <mergeCell ref="L36:M36"/>
    <mergeCell ref="L37:M38"/>
    <mergeCell ref="I18:I19"/>
    <mergeCell ref="J18:J19"/>
    <mergeCell ref="L23:M23"/>
    <mergeCell ref="L24:M24"/>
    <mergeCell ref="L34:M34"/>
    <mergeCell ref="O18:O19"/>
    <mergeCell ref="L18:M19"/>
    <mergeCell ref="N18:N19"/>
    <mergeCell ref="O23:O25"/>
    <mergeCell ref="L25:M25"/>
    <mergeCell ref="N23:N25"/>
    <mergeCell ref="L28:M28"/>
    <mergeCell ref="L29:M29"/>
    <mergeCell ref="L30:M30"/>
    <mergeCell ref="I21:I22"/>
    <mergeCell ref="J21:J22"/>
    <mergeCell ref="K21:K22"/>
    <mergeCell ref="N21:N22"/>
    <mergeCell ref="L21:M22"/>
    <mergeCell ref="P21:P22"/>
    <mergeCell ref="L31:M31"/>
    <mergeCell ref="L32:M32"/>
    <mergeCell ref="L33:M33"/>
    <mergeCell ref="T13:T14"/>
    <mergeCell ref="U13:U14"/>
    <mergeCell ref="R13:R14"/>
    <mergeCell ref="S13:S14"/>
    <mergeCell ref="P11:P12"/>
    <mergeCell ref="P13:P14"/>
    <mergeCell ref="P37:P38"/>
    <mergeCell ref="P18:P19"/>
    <mergeCell ref="L20:M20"/>
    <mergeCell ref="L35:M35"/>
    <mergeCell ref="O37:O38"/>
    <mergeCell ref="P23:P25"/>
    <mergeCell ref="L26:M26"/>
    <mergeCell ref="L27:M27"/>
    <mergeCell ref="L11:M11"/>
    <mergeCell ref="L14:M14"/>
    <mergeCell ref="O13:O14"/>
    <mergeCell ref="N11:N12"/>
    <mergeCell ref="L15:M15"/>
    <mergeCell ref="L16:M16"/>
    <mergeCell ref="L17:M17"/>
  </mergeCells>
  <conditionalFormatting sqref="U10:U13 U15:U38">
    <cfRule type="cellIs" dxfId="5" priority="4" operator="between">
      <formula>0.896</formula>
      <formula>1</formula>
    </cfRule>
    <cfRule type="cellIs" dxfId="4" priority="5" operator="between">
      <formula>0.7</formula>
      <formula>0.895</formula>
    </cfRule>
    <cfRule type="cellIs" dxfId="3" priority="6" operator="between">
      <formula>0.01</formula>
      <formula>0.69</formula>
    </cfRule>
  </conditionalFormatting>
  <conditionalFormatting sqref="T10:T13 T15:T38">
    <cfRule type="cellIs" dxfId="2" priority="1" operator="between">
      <formula>0.001</formula>
      <formula>0.69</formula>
    </cfRule>
    <cfRule type="cellIs" dxfId="1" priority="2" operator="between">
      <formula>0.7</formula>
      <formula>0.89</formula>
    </cfRule>
    <cfRule type="cellIs" dxfId="0" priority="3" operator="between">
      <formula>0.9</formula>
      <formula>1</formula>
    </cfRule>
  </conditionalFormatting>
  <dataValidations disablePrompts="1" count="1">
    <dataValidation allowBlank="1" showErrorMessage="1" sqref="I9">
      <formula1>0</formula1>
      <formula2>0</formula2>
    </dataValidation>
  </dataValidations>
  <printOptions horizontalCentered="1" verticalCentered="1"/>
  <pageMargins left="0.19685039370078741" right="0.51181102362204722" top="0.35433070866141736" bottom="0.15748031496062992" header="0.11811023622047245" footer="0.11811023622047245"/>
  <pageSetup scale="22" fitToHeight="5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topLeftCell="B1" workbookViewId="0">
      <selection activeCell="C20" sqref="C20:C24"/>
    </sheetView>
  </sheetViews>
  <sheetFormatPr baseColWidth="10" defaultRowHeight="15" x14ac:dyDescent="0.25"/>
  <cols>
    <col min="2" max="3" width="29.875" customWidth="1"/>
    <col min="4" max="4" width="79.375" style="58" customWidth="1"/>
    <col min="5" max="5" width="13.75" customWidth="1"/>
  </cols>
  <sheetData>
    <row r="2" spans="2:4" ht="15.75" thickBot="1" x14ac:dyDescent="0.3"/>
    <row r="3" spans="2:4" ht="16.5" thickBot="1" x14ac:dyDescent="0.3">
      <c r="B3" s="36" t="s">
        <v>11</v>
      </c>
      <c r="C3" s="36" t="s">
        <v>142</v>
      </c>
      <c r="D3" s="56" t="s">
        <v>12</v>
      </c>
    </row>
    <row r="4" spans="2:4" x14ac:dyDescent="0.25">
      <c r="B4" s="117" t="s">
        <v>25</v>
      </c>
      <c r="C4" s="156">
        <v>9</v>
      </c>
      <c r="D4" s="57" t="s">
        <v>141</v>
      </c>
    </row>
    <row r="5" spans="2:4" x14ac:dyDescent="0.25">
      <c r="B5" s="118"/>
      <c r="C5" s="157"/>
      <c r="D5" s="59" t="s">
        <v>26</v>
      </c>
    </row>
    <row r="6" spans="2:4" x14ac:dyDescent="0.25">
      <c r="B6" s="118"/>
      <c r="C6" s="157"/>
      <c r="D6" s="59" t="s">
        <v>106</v>
      </c>
    </row>
    <row r="7" spans="2:4" x14ac:dyDescent="0.25">
      <c r="B7" s="118"/>
      <c r="C7" s="157"/>
      <c r="D7" s="155" t="s">
        <v>27</v>
      </c>
    </row>
    <row r="8" spans="2:4" x14ac:dyDescent="0.25">
      <c r="B8" s="118"/>
      <c r="C8" s="157"/>
      <c r="D8" s="155"/>
    </row>
    <row r="9" spans="2:4" x14ac:dyDescent="0.25">
      <c r="B9" s="118"/>
      <c r="C9" s="157"/>
      <c r="D9" s="59" t="s">
        <v>107</v>
      </c>
    </row>
    <row r="10" spans="2:4" x14ac:dyDescent="0.25">
      <c r="B10" s="118"/>
      <c r="C10" s="157"/>
      <c r="D10" s="59" t="s">
        <v>108</v>
      </c>
    </row>
    <row r="11" spans="2:4" x14ac:dyDescent="0.25">
      <c r="B11" s="118"/>
      <c r="C11" s="157"/>
      <c r="D11" s="59" t="s">
        <v>109</v>
      </c>
    </row>
    <row r="12" spans="2:4" x14ac:dyDescent="0.25">
      <c r="B12" s="118"/>
      <c r="C12" s="157"/>
      <c r="D12" s="59" t="s">
        <v>111</v>
      </c>
    </row>
    <row r="13" spans="2:4" ht="15.75" thickBot="1" x14ac:dyDescent="0.3">
      <c r="B13" s="119"/>
      <c r="C13" s="158"/>
      <c r="D13" s="60" t="s">
        <v>110</v>
      </c>
    </row>
    <row r="14" spans="2:4" x14ac:dyDescent="0.25">
      <c r="B14" s="117" t="s">
        <v>29</v>
      </c>
      <c r="C14" s="156">
        <v>6</v>
      </c>
      <c r="D14" s="57" t="s">
        <v>112</v>
      </c>
    </row>
    <row r="15" spans="2:4" x14ac:dyDescent="0.25">
      <c r="B15" s="118"/>
      <c r="C15" s="157"/>
      <c r="D15" s="59" t="s">
        <v>113</v>
      </c>
    </row>
    <row r="16" spans="2:4" ht="30" x14ac:dyDescent="0.25">
      <c r="B16" s="118"/>
      <c r="C16" s="157"/>
      <c r="D16" s="59" t="s">
        <v>114</v>
      </c>
    </row>
    <row r="17" spans="2:4" x14ac:dyDescent="0.25">
      <c r="B17" s="118"/>
      <c r="C17" s="157"/>
      <c r="D17" s="59" t="s">
        <v>115</v>
      </c>
    </row>
    <row r="18" spans="2:4" x14ac:dyDescent="0.25">
      <c r="B18" s="118"/>
      <c r="C18" s="157"/>
      <c r="D18" s="59" t="s">
        <v>116</v>
      </c>
    </row>
    <row r="19" spans="2:4" ht="15.75" thickBot="1" x14ac:dyDescent="0.3">
      <c r="B19" s="154"/>
      <c r="C19" s="158"/>
      <c r="D19" s="61" t="s">
        <v>117</v>
      </c>
    </row>
    <row r="20" spans="2:4" x14ac:dyDescent="0.25">
      <c r="B20" s="153" t="s">
        <v>31</v>
      </c>
      <c r="C20" s="156">
        <v>5</v>
      </c>
      <c r="D20" s="62" t="s">
        <v>118</v>
      </c>
    </row>
    <row r="21" spans="2:4" x14ac:dyDescent="0.25">
      <c r="B21" s="118"/>
      <c r="C21" s="157"/>
      <c r="D21" s="59" t="s">
        <v>119</v>
      </c>
    </row>
    <row r="22" spans="2:4" ht="30" x14ac:dyDescent="0.25">
      <c r="B22" s="118"/>
      <c r="C22" s="157"/>
      <c r="D22" s="59" t="s">
        <v>120</v>
      </c>
    </row>
    <row r="23" spans="2:4" ht="30" x14ac:dyDescent="0.25">
      <c r="B23" s="118"/>
      <c r="C23" s="157"/>
      <c r="D23" s="59" t="s">
        <v>121</v>
      </c>
    </row>
    <row r="24" spans="2:4" ht="45.75" thickBot="1" x14ac:dyDescent="0.3">
      <c r="B24" s="154"/>
      <c r="C24" s="158"/>
      <c r="D24" s="61" t="s">
        <v>122</v>
      </c>
    </row>
    <row r="25" spans="2:4" ht="45" x14ac:dyDescent="0.25">
      <c r="B25" s="153" t="s">
        <v>33</v>
      </c>
      <c r="C25" s="159">
        <v>3</v>
      </c>
      <c r="D25" s="62" t="s">
        <v>32</v>
      </c>
    </row>
    <row r="26" spans="2:4" x14ac:dyDescent="0.25">
      <c r="B26" s="118"/>
      <c r="C26" s="160"/>
      <c r="D26" s="59" t="s">
        <v>123</v>
      </c>
    </row>
    <row r="27" spans="2:4" ht="15.75" thickBot="1" x14ac:dyDescent="0.3">
      <c r="B27" s="154"/>
      <c r="C27" s="98"/>
      <c r="D27" s="61" t="s">
        <v>124</v>
      </c>
    </row>
    <row r="28" spans="2:4" x14ac:dyDescent="0.25">
      <c r="B28" s="153" t="s">
        <v>34</v>
      </c>
      <c r="C28" s="156">
        <v>5</v>
      </c>
      <c r="D28" s="62" t="s">
        <v>125</v>
      </c>
    </row>
    <row r="29" spans="2:4" x14ac:dyDescent="0.25">
      <c r="B29" s="118"/>
      <c r="C29" s="157"/>
      <c r="D29" s="59" t="s">
        <v>126</v>
      </c>
    </row>
    <row r="30" spans="2:4" x14ac:dyDescent="0.25">
      <c r="B30" s="118"/>
      <c r="C30" s="157"/>
      <c r="D30" s="59" t="s">
        <v>127</v>
      </c>
    </row>
    <row r="31" spans="2:4" x14ac:dyDescent="0.25">
      <c r="B31" s="118"/>
      <c r="C31" s="157"/>
      <c r="D31" s="59" t="s">
        <v>128</v>
      </c>
    </row>
    <row r="32" spans="2:4" ht="15.75" thickBot="1" x14ac:dyDescent="0.3">
      <c r="B32" s="119"/>
      <c r="C32" s="158"/>
      <c r="D32" s="60" t="s">
        <v>129</v>
      </c>
    </row>
    <row r="33" spans="3:3" x14ac:dyDescent="0.25">
      <c r="C33" s="63">
        <f>SUM(C4+C14+C20+C25+C28)</f>
        <v>28</v>
      </c>
    </row>
  </sheetData>
  <mergeCells count="11">
    <mergeCell ref="D7:D8"/>
    <mergeCell ref="B25:B27"/>
    <mergeCell ref="B28:B32"/>
    <mergeCell ref="B20:B24"/>
    <mergeCell ref="B14:B19"/>
    <mergeCell ref="B4:B13"/>
    <mergeCell ref="C4:C13"/>
    <mergeCell ref="C14:C19"/>
    <mergeCell ref="C20:C24"/>
    <mergeCell ref="C25:C27"/>
    <mergeCell ref="C28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PAAC 2020- Rendicion de cuentas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admdin04</dc:creator>
  <cp:lastModifiedBy>AD1GR102</cp:lastModifiedBy>
  <cp:lastPrinted>2020-05-27T13:31:12Z</cp:lastPrinted>
  <dcterms:created xsi:type="dcterms:W3CDTF">2020-05-07T15:09:28Z</dcterms:created>
  <dcterms:modified xsi:type="dcterms:W3CDTF">2021-02-01T12:11:03Z</dcterms:modified>
</cp:coreProperties>
</file>